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Sheet1!$A$1:$N$30</definedName>
    <definedName name="_xlnm.Print_Titles" localSheetId="0">Sheet1!$3:$5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<sst xmlns="http://schemas.openxmlformats.org/spreadsheetml/2006/main" count="207" uniqueCount="117">
  <si>
    <t>附件：</t>
  </si>
  <si>
    <t>南昌经开区2025年度财政衔接推进乡村振兴补助资金项目年度计划完成情况表</t>
  </si>
  <si>
    <t>序号</t>
  </si>
  <si>
    <t>项目类别</t>
  </si>
  <si>
    <t>项目名称</t>
  </si>
  <si>
    <t>项目地点</t>
  </si>
  <si>
    <t>实施单位</t>
  </si>
  <si>
    <t>主要建设内容</t>
  </si>
  <si>
    <t>项目结算批复金额
（元）</t>
  </si>
  <si>
    <t>资金使用情况（元）</t>
  </si>
  <si>
    <t>绩效目标完成情况</t>
  </si>
  <si>
    <t>群众参与情况和带贫减贫机制</t>
  </si>
  <si>
    <t>完成情况</t>
  </si>
  <si>
    <r>
      <rPr>
        <b/>
        <sz val="16"/>
        <color theme="1"/>
        <rFont val="仿宋"/>
        <charset val="134"/>
      </rPr>
      <t>财政衔接资金</t>
    </r>
    <r>
      <rPr>
        <b/>
        <sz val="14"/>
        <color theme="1"/>
        <rFont val="仿宋"/>
        <charset val="134"/>
      </rPr>
      <t xml:space="preserve">
</t>
    </r>
    <r>
      <rPr>
        <sz val="16"/>
        <color theme="1"/>
        <rFont val="仿宋"/>
        <charset val="134"/>
      </rPr>
      <t>（巩固拓展脱贫攻坚成果和乡村振兴任务）</t>
    </r>
  </si>
  <si>
    <t>区级配套资金</t>
  </si>
  <si>
    <t>产业发展</t>
  </si>
  <si>
    <t>蔓湖村养殖基地配套工程</t>
  </si>
  <si>
    <t>蔓湖村</t>
  </si>
  <si>
    <t>樵舍镇人民政府</t>
  </si>
  <si>
    <t>新建养殖基地配套钢结构建筑约510㎡，室外场地硬化约168㎡，新建盖板边沟长约18m，新建混凝土挡土墙长约45m；新建一道直径 0.3m 钢筋混凝土圆管涵长度为6m，采购安装有机肥加工生产设备1套</t>
  </si>
  <si>
    <t>通过实施蔓湖村养殖基地配套工程，新建钢结构建筑510㎡，室外场地硬化168㎡，新建盖板边沟长18m，新建混凝土挡土墙长45m；新建钢筋混凝土圆管涵长度6m，采购安装有机肥加工生产设备1套，预计每年增加村集体收入约5.16万元（实际建安费*6%），受益脱贫户和监测对象人数56人，改善当地群众农业生产条件人数1633人，脱贫户和监测对象满意度100%。</t>
  </si>
  <si>
    <t>解决脱贫户（含监测对象）就业；项目收益分红提高脱贫户收益；每年提升村集体经济约5.16万元。</t>
  </si>
  <si>
    <t>完成</t>
  </si>
  <si>
    <t>新石村牛樟芝培育基地</t>
  </si>
  <si>
    <t>新石村</t>
  </si>
  <si>
    <t>乐化镇人民政府</t>
  </si>
  <si>
    <t>新建一栋面积约2400平方米的钢结构厂房，场地硬化约2400平方米，新建室内外水、电管网设施和排水工程</t>
  </si>
  <si>
    <t>通过实施新石村牛樟芝培育基地，新建钢结构厂房2400平方米，场地硬化2400平方米，新建室内外水、电管网设施和排水工程，预计每年增加村集体收入约17万元（实际建安费*6%）受益脱贫户和监测对象人数159人；脱贫户及监测户满意度100%。</t>
  </si>
  <si>
    <t>解决脱贫户（含监测对象）就业；项目收益分红提高脱贫户收益；每年提升村集体经济约17万元。</t>
  </si>
  <si>
    <t>新石村乐新蔬菜种植基地二期项目</t>
  </si>
  <si>
    <t>新建蔬菜保鲜仓库900平方米，室内外电管网及道路硬化</t>
  </si>
  <si>
    <t>通过实施新石村乐新蔬菜种植基地二期项目，新建蔬菜保鲜仓库900平方米，室内外电管网及道路硬化，预计每年增加村集体收入约8.16万元（实际建安费*6%）受益脱贫户和监测对象人数159人；脱贫户及监测户满意度100%。</t>
  </si>
  <si>
    <t>解决脱贫户（含监测对象）就业；项目收益分红提高脱贫户收益；每年提升村集体经济约8.16万元。</t>
  </si>
  <si>
    <t>新石村发根米酒加工基地</t>
  </si>
  <si>
    <t>生产厂房1栋（4层）面积约1856平方米</t>
  </si>
  <si>
    <t>通过实施新石村发根米酒加工基地，生产厂房1栋（4层）面积1856平方米，预计每年增加村集体收入约15.9万元（实际建安费*6%）受益脱贫户和监测对象人数159人；脱贫户及监测户满意度100%。</t>
  </si>
  <si>
    <t>解决脱贫户（含监测对象）就业；项目收益分红提高脱贫户收益；每年提升村集体经济约15.9万元。</t>
  </si>
  <si>
    <t>新石村冷链物流项目工程</t>
  </si>
  <si>
    <t>新建冷链仓库钢结构厂房一栋875平方米，道路及场地硬化约200平方米，水电官网及室外照明</t>
  </si>
  <si>
    <t>通过实施新石村冷链物流项目工程，新建冷链仓库钢结构厂房875平方米，道路及场地硬化200平方米，水电官网及室外照明，预计每年增加村集体收入约6.54万元（实际建安费*6%）受益脱贫户和监测对象人数159人；脱贫户及监测户满意度100%。</t>
  </si>
  <si>
    <t>解决脱贫户（含监测对象）就业；项目收益分红提高脱贫户收益；每年提升村集体经济约6.54万元。</t>
  </si>
  <si>
    <t>乡村建设行动</t>
  </si>
  <si>
    <t>永强村聂家自然村道路维修改造工程</t>
  </si>
  <si>
    <t>永强村</t>
  </si>
  <si>
    <t xml:space="preserve">1.机耕道硬化长765米、宽3米；
2.机耕道硬化长612米、宽2米；                                                                                          3.沥青混凝土维修改造村道面积约为4910平方米。  </t>
  </si>
  <si>
    <t>通过实施永强村聂家自然村道路维修改造工程，采用沥青混凝土维修改造村道4910平方米，机耕道硬化长1377米，受益脱贫户和监测对象人数33人，改善当地群众人居和农业生产条件人数1165人，脱贫户和监测对象满意度100%。</t>
  </si>
  <si>
    <t>改善村民生活生产条件</t>
  </si>
  <si>
    <t>建新港控制闸工程</t>
  </si>
  <si>
    <t>建新村</t>
  </si>
  <si>
    <t>新建控制闸1座、安装铸铁闸门1扇、安装15t螺杆启闭机1台。</t>
  </si>
  <si>
    <t>通过实施建新港控制闸工程，新建控制闸1座，安装铸铁闸门1扇、安装15t螺杆启闭机1台，受益脱贫户和监测对象人数48人，改善当地群众生活生产环境人数2466人，脱贫户和监测对象满意度100%。</t>
  </si>
  <si>
    <t>塘头村水渠改造工程</t>
  </si>
  <si>
    <t>塘头村</t>
  </si>
  <si>
    <t xml:space="preserve">埋设Φ1500混凝土管650m，新建检查井13个，安装U80型槽480m，重建机耕桥1座，新建节制闸1座，新建农门5座。
</t>
  </si>
  <si>
    <t>通过实施塘头村水渠改造工程，新建Φ1500混凝土管650米、新建检查井13个、安装U80型槽480米、重建机耕桥1座、新建节制闸1座、新建农门5座。受益脱贫户和监测对象人数4人，改善当地群众农业生产条件人数2104人，脱贫户和监测对象满意度100%。</t>
  </si>
  <si>
    <t>波汾村王子将抗旱水坝维修改造工程</t>
  </si>
  <si>
    <t>波汾村</t>
  </si>
  <si>
    <t>坝体整治长度70米（土方加固、迎水面预制块护坡、背水面混凝土排水沟）、新建溢洪道1座；新建坝下放水涵管1座；库区清淤约6700平方米</t>
  </si>
  <si>
    <t>通过实施波汾村王子将抗旱水坝维修改造工程，对坝体整治长度70米、新建溢洪道1座、新建坝下放水涵管1座、库区清淤6700平方米，受益脱贫户和监测对象人数12人，改善当地群众农业生产条件人数2531人，脱贫户和监测对象满意度100%。</t>
  </si>
  <si>
    <t>蔓湖村机耕道硬化工程</t>
  </si>
  <si>
    <t>1、机耕道硬化长约2057米，宽3.5m沿线设置相应的会车道。                                                                                                                       2、设置约10道机耕道0.5m的过路管涵。</t>
  </si>
  <si>
    <t>通过实施蔓湖村机耕道硬化工程，新建水泥路长2057米、宽3.5米，新建过路管涵10道，受益脱贫户和监测对象人数56人，改善当地群众农业生产条件人数1633人，脱贫户和监测对象满意度100%。</t>
  </si>
  <si>
    <t>常丰村圩堤道路维修改造工程</t>
  </si>
  <si>
    <t>常丰村</t>
  </si>
  <si>
    <t>沥青混凝土维修改造村道长1675米，宽为3.5-4米</t>
  </si>
  <si>
    <t>通过实施常丰村圩堤道路维修改造工程项目，沥青道路改造长1675米，宽3.5米，受益脱贫户和监测对象人数85人，改善当地群众农业生产条件人数2004人，脱贫户和监测对象满意度100%。</t>
  </si>
  <si>
    <t>常丰村第一书记项目（抗旱闸拆除重建项目）</t>
  </si>
  <si>
    <t>闸首拆除重建1座、新建工作桥1座、新建涵管出口消力池1处、购置安装0.8*0.8双向止水铸铁闸门1扇以及10吨手摇启闭机1台</t>
  </si>
  <si>
    <t>通过实施2025年常丰村第一书记项目（抗旱闸拆除重建），闸首拆除重建1座、新建工作桥1座、新建涵管出口消力池1处、安装0.8*0.8双向止水铸铁闸门1扇、安装10吨手摇启闭机1台，受益脱贫户和监测对象人数85人，改善当地群众农业生产条件人数2004人，脱贫户和监测对象满意度100%。</t>
  </si>
  <si>
    <t>建新村胡家自然村道路维修改造工程</t>
  </si>
  <si>
    <t>采用沥青混凝土维修改造村道长约1700米，宽3-4米</t>
  </si>
  <si>
    <t>通过实施建新村胡家自然村道路维修改造工程，沥青道路改造长1700米，宽3米，受益脱贫户和监测对象人数48人，改善当地群众人居和交通出行环境人数2466人，脱贫户和监测对象满意度100%。</t>
  </si>
  <si>
    <t>黄墩村桐车湖上水沟水渠改造工程</t>
  </si>
  <si>
    <t>黄墩村</t>
  </si>
  <si>
    <t>1、重建0.6*0.8m渠道150米，重建挡墙60米，新建分水闸1座 
 2、安装De300PE管490米，安装De200PE管54米。</t>
  </si>
  <si>
    <t>通过实施黄墩村桐车湖上水沟水渠改造工程，重建渠道150米、重建挡土墙60米、新建分水闸1座、安装安装De300PE管490米，安装De200PE管54米，受益脱贫户和监测对象人数28人，改善当地群众农业生产条件人数1274人，脱贫户和监测对象满意度100%。</t>
  </si>
  <si>
    <t>乐化村荷坊坝水渠改造工程</t>
  </si>
  <si>
    <t>乐化村</t>
  </si>
  <si>
    <t>道路硬化长435米、宽3米，滚水坝改造1座</t>
  </si>
  <si>
    <t>通过实施乐化村乐化村荷坊坝水渠改造工程，硬化机耕道长435米、宽3米、滚水坝改造1座，受益脱贫户和监测对象人数140人，改善当地群众农业生产条件人数2977人，脱贫户和监测对象满意度100%。</t>
  </si>
  <si>
    <t>徐邓村桐车湖水利改造项目</t>
  </si>
  <si>
    <t>徐邓村</t>
  </si>
  <si>
    <t>新建（1*1.3m）浆砌砖渠道长度281米、新建（0.6*0.8m）浆砌砖渠道长度834米、渠道清淤400米、埋设Φ600涵管13米</t>
  </si>
  <si>
    <t>通过实施徐邓村桐车湖水利改造工程，新建（1*1.3m）渠道长度281米、新建（0.6*0.8m）渠道长度834米、渠道清淤400米、埋设Φ600涵管13米，受益脱贫户和监测对象人数36人，改善当地群众农业生产条件人数2191人，脱贫户和监测对象满意度100%。</t>
  </si>
  <si>
    <t>乐化镇案塘村白石自然村村庄整治工程</t>
  </si>
  <si>
    <t>案塘村</t>
  </si>
  <si>
    <t>采用沥青混凝土维修改造村道约1550平方米；新建块石挡土墙61米；太阳能路灯（4.2米高）19套；砖砌排水沟（0.3*0.3m）228米</t>
  </si>
  <si>
    <t>通过实施乐化镇案塘村白石自然村村庄整治工程，沥青道路改造面积1550平方米，新建块石挡土墙61米；太阳能路灯19套；砖砌排水沟（0.3*0.3m）228米受益脱贫户和监测对象人数28人，改善当地群众人居和交通出行环境人数1274人，脱贫户和监测对象满意度100%。</t>
  </si>
  <si>
    <t>新石村彭家自然村道路维修改造工程</t>
  </si>
  <si>
    <t>将现有的长约200米、宽约3.5米的水泥道路拓宽至5米，新建长约150米，宽约6米的混凝土道路，新建挡土墙长约103米</t>
  </si>
  <si>
    <t>通过实施新石村彭家自然村道路维修改造工程，道路拓宽长200米、道路硬化150米，新建挡土墙长103米，受益脱贫户和监测对象人数159人，改善当地群众人居和交通出行环境人数3946人，脱贫户和监测对象满意度100%。</t>
  </si>
  <si>
    <t>莲塘村罗家自然村村庄整治工程</t>
  </si>
  <si>
    <t>莲塘村</t>
  </si>
  <si>
    <t>采用沥青混凝土维修改造村道共约1093米，宽约3-3.5米，安装太阳能路灯13盏，新建3道共22米的圆管涵洞，新建50米长明沟和117米盖板边沟，门塘清淤面积为550平方米，新建挡土墙83米。</t>
  </si>
  <si>
    <t>通过实施乐化镇莲塘村罗家自然村村庄整治工程，沥青道路改造长1093米，安装太阳能路灯13盏，新建圆管涵洞22米、长明沟50米、盖板边沟117米，池塘清淤面积550平方米，受益脱贫户和监测对象人数48人，改善当地群众人居和交通出行环境人数2466人，脱贫户和监测对象满意度100%。</t>
  </si>
  <si>
    <t>乐化镇乐化村青坑二路建设工程</t>
  </si>
  <si>
    <t>将现状长约500米、宽3.0-5.5米水泥路面改建为沥青路面，新建长约661米，路面宽约5米的沥青路，新建挡土墙约222立方米，路基防护和加固600米</t>
  </si>
  <si>
    <t>通过实施乐化镇乐化村青坑二路建设工程维修改造沥青道路500米，新建沥青道路661米，新建挡土墙222立方米，路基防护和加固600米，改善当地群众人居和交通出行环境人数2977人，脱贫户和监测对象满意度100%。</t>
  </si>
  <si>
    <t>樵舍镇蔓湖村畔支抗旱电站拆除重建暨节水灌溉工程</t>
  </si>
  <si>
    <t>泵房拆除重建，新建引水渠20米、机电设备更换一台套、管网铺设长度1840米球墨铸铁管、主管1275米、支管475 米等</t>
  </si>
  <si>
    <t>通过实施樵舍镇蔓湖村畔支抗旱电站拆除重建暨节水灌溉工程，泵房拆除重建1个，新建引水渠20米、机电设备更换一台套、管网铺设长度1840米球墨铸铁管、主管1275米、支管475 米，受益脱贫户和监测对象人数56人，改善当地群众农业生产条件人数1633人，脱贫户和监测对象满意度100%。</t>
  </si>
  <si>
    <t>2025年“小额信贷”贴息</t>
  </si>
  <si>
    <t>南昌经开区</t>
  </si>
  <si>
    <t>区乡村振兴服务中心</t>
  </si>
  <si>
    <t>满足2025年度全区脱贫户（含监测对象）小额信贷贴息要求。</t>
  </si>
  <si>
    <t>通过实施2025年“小额信贷”贴息项目，使全区脱贫户、监测对象获得贷款金额100万元，脱贫户、监测对象申请贷款满足率90%，带动脱贫户、监测对象增收2000元，受益脱贫户、监测对象50户，受益脱贫户及监测户满意度100%。</t>
  </si>
  <si>
    <t>支持脱贫户贷款创业增收，让脱贫户自主创业致富</t>
  </si>
  <si>
    <t>巩固三保障成果</t>
  </si>
  <si>
    <t>2025年“雨露计划”培训补助</t>
  </si>
  <si>
    <t>满足2025年度全区“雨露计划”培训补助要求。</t>
  </si>
  <si>
    <t>通过实施2025年“雨露计划”培训补助，资助脱贫户、监测对象子女人数60人，资助标准达标率100%，资助标准为3000元/学年，受益脱贫户、监测对象子女60人，受益脱贫户、监测对象满意度100%。</t>
  </si>
  <si>
    <t>支持脱贫户学生完成学历教育，提高脱贫户致富的技能</t>
  </si>
  <si>
    <t>就业项目</t>
  </si>
  <si>
    <t>2025年省外务工交通补贴</t>
  </si>
  <si>
    <t>满足2025年度全区脱贫户（含监测对象）外出务工需求。</t>
  </si>
  <si>
    <t>通过实施2025年省外务工交通补贴，发放脱贫户、监测对象省外交通补贴人数40人，补贴标准达标率100%，补租标准为500元/人，受益脱贫户、监测对象40人，受益脱贫户、监测对象满意度100%。</t>
  </si>
  <si>
    <t>对全区符合条件的贫困人口应补尽补，鼓励省外务工增收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</si>
</sst>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2"/>
      <color theme="1"/>
      <name val="仿宋_GB2312"/>
      <charset val="134"/>
    </font>
    <font>
      <b/>
      <sz val="18"/>
      <color theme="1"/>
      <name val="仿宋_GB2312"/>
      <charset val="134"/>
    </font>
    <font>
      <b/>
      <sz val="16"/>
      <color theme="1"/>
      <name val="仿宋"/>
      <charset val="134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8"/>
      <color theme="1"/>
      <name val="仿宋"/>
      <charset val="134"/>
    </font>
    <font>
      <sz val="14"/>
      <name val="仿宋"/>
      <charset val="134"/>
    </font>
    <font>
      <sz val="14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6"/>
      <color theme="1"/>
      <name val="仿宋_GB2312"/>
      <charset val="134"/>
    </font>
    <font>
      <sz val="16"/>
      <color theme="1"/>
      <name val="仿宋"/>
      <charset val="134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9" applyNumberFormat="0" applyAlignment="0" applyProtection="0">
      <alignment vertical="center"/>
    </xf>
    <xf numFmtId="0" fontId="26" fillId="4" borderId="20" applyNumberFormat="0" applyAlignment="0" applyProtection="0">
      <alignment vertical="center"/>
    </xf>
    <xf numFmtId="0" fontId="27" fillId="4" borderId="19" applyNumberFormat="0" applyAlignment="0" applyProtection="0">
      <alignment vertical="center"/>
    </xf>
    <xf numFmtId="0" fontId="28" fillId="5" borderId="21" applyNumberFormat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30" fillId="0" borderId="23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0" fillId="0" borderId="4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justify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2"/>
  <sheetViews>
    <sheetView tabSelected="1" view="pageBreakPreview" zoomScale="70" zoomScaleNormal="70" topLeftCell="A24" workbookViewId="0">
      <selection activeCell="F27" sqref="F27"/>
    </sheetView>
  </sheetViews>
  <sheetFormatPr defaultColWidth="8.89166666666667" defaultRowHeight="22.5"/>
  <cols>
    <col min="1" max="1" width="4.10833333333333" style="1" customWidth="1"/>
    <col min="2" max="2" width="7.83333333333333" style="4" customWidth="1"/>
    <col min="3" max="3" width="13.75" style="1" customWidth="1"/>
    <col min="4" max="4" width="9.45833333333333" style="4" customWidth="1"/>
    <col min="5" max="5" width="8.89166666666667" style="1" customWidth="1"/>
    <col min="6" max="6" width="46.0666666666667" style="5" customWidth="1"/>
    <col min="7" max="7" width="20.175" style="1" customWidth="1"/>
    <col min="8" max="8" width="21.425" style="1" customWidth="1"/>
    <col min="9" max="9" width="13.2166666666667" style="1" customWidth="1"/>
    <col min="10" max="10" width="27.4916666666667" style="1" customWidth="1"/>
    <col min="11" max="11" width="17.35" style="1" customWidth="1"/>
    <col min="12" max="12" width="18.5666666666667" style="1" customWidth="1"/>
    <col min="13" max="13" width="19.9916666666667" style="1" customWidth="1"/>
    <col min="14" max="14" width="14.6416666666667" style="1" customWidth="1"/>
    <col min="15" max="16377" width="8.89166666666667" style="1"/>
  </cols>
  <sheetData>
    <row r="1" ht="37" customHeight="1" spans="1:14">
      <c r="A1" s="6" t="s">
        <v>0</v>
      </c>
      <c r="B1" s="7"/>
      <c r="C1" s="8"/>
      <c r="D1" s="7"/>
      <c r="E1" s="8"/>
      <c r="F1" s="9"/>
      <c r="G1" s="8"/>
      <c r="H1" s="8"/>
      <c r="I1" s="8"/>
      <c r="J1" s="8"/>
      <c r="K1" s="8"/>
      <c r="L1" s="8"/>
      <c r="M1" s="8"/>
      <c r="N1" s="8"/>
    </row>
    <row r="2" s="1" customFormat="1" ht="48" customHeight="1" spans="1:14">
      <c r="A2" s="10" t="s">
        <v>1</v>
      </c>
      <c r="B2" s="10"/>
      <c r="C2" s="10"/>
      <c r="D2" s="10"/>
      <c r="E2" s="10"/>
      <c r="F2" s="11"/>
      <c r="G2" s="10"/>
      <c r="H2" s="10"/>
      <c r="I2" s="10"/>
      <c r="J2" s="10"/>
      <c r="K2" s="10"/>
      <c r="L2" s="10"/>
      <c r="M2" s="10"/>
      <c r="N2" s="10"/>
    </row>
    <row r="3" s="1" customFormat="1" ht="40" customHeight="1" spans="1:14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3" t="s">
        <v>7</v>
      </c>
      <c r="G3" s="14" t="s">
        <v>8</v>
      </c>
      <c r="H3" s="12" t="s">
        <v>9</v>
      </c>
      <c r="I3" s="12"/>
      <c r="J3" s="32" t="s">
        <v>10</v>
      </c>
      <c r="K3" s="33"/>
      <c r="L3" s="34"/>
      <c r="M3" s="35" t="s">
        <v>11</v>
      </c>
      <c r="N3" s="35" t="s">
        <v>12</v>
      </c>
    </row>
    <row r="4" s="1" customFormat="1" ht="43" customHeight="1" spans="1:14">
      <c r="A4" s="12"/>
      <c r="B4" s="12"/>
      <c r="C4" s="12"/>
      <c r="D4" s="12"/>
      <c r="E4" s="12"/>
      <c r="F4" s="13"/>
      <c r="G4" s="15"/>
      <c r="H4" s="12" t="s">
        <v>13</v>
      </c>
      <c r="I4" s="12" t="s">
        <v>14</v>
      </c>
      <c r="J4" s="36"/>
      <c r="K4" s="37"/>
      <c r="L4" s="38"/>
      <c r="M4" s="39"/>
      <c r="N4" s="39"/>
    </row>
    <row r="5" s="1" customFormat="1" ht="35" customHeight="1" spans="1:14">
      <c r="A5" s="12"/>
      <c r="B5" s="12"/>
      <c r="C5" s="12"/>
      <c r="D5" s="12"/>
      <c r="E5" s="12"/>
      <c r="F5" s="13"/>
      <c r="G5" s="15"/>
      <c r="H5" s="16"/>
      <c r="I5" s="12"/>
      <c r="J5" s="40"/>
      <c r="K5" s="41"/>
      <c r="L5" s="42"/>
      <c r="M5" s="43"/>
      <c r="N5" s="43"/>
    </row>
    <row r="6" s="2" customFormat="1" ht="206" customHeight="1" spans="1:14">
      <c r="A6" s="17">
        <v>1</v>
      </c>
      <c r="B6" s="17" t="s">
        <v>15</v>
      </c>
      <c r="C6" s="17" t="s">
        <v>16</v>
      </c>
      <c r="D6" s="17" t="s">
        <v>17</v>
      </c>
      <c r="E6" s="17" t="s">
        <v>18</v>
      </c>
      <c r="F6" s="18" t="s">
        <v>19</v>
      </c>
      <c r="G6" s="19">
        <v>714788.85</v>
      </c>
      <c r="H6" s="19">
        <v>714788.85</v>
      </c>
      <c r="I6" s="19">
        <v>0</v>
      </c>
      <c r="J6" s="44" t="s">
        <v>20</v>
      </c>
      <c r="K6" s="45"/>
      <c r="L6" s="46"/>
      <c r="M6" s="44" t="s">
        <v>21</v>
      </c>
      <c r="N6" s="47" t="s">
        <v>22</v>
      </c>
    </row>
    <row r="7" s="1" customFormat="1" ht="167" customHeight="1" spans="1:14">
      <c r="A7" s="17">
        <v>2</v>
      </c>
      <c r="B7" s="17" t="s">
        <v>15</v>
      </c>
      <c r="C7" s="17" t="s">
        <v>23</v>
      </c>
      <c r="D7" s="17" t="s">
        <v>24</v>
      </c>
      <c r="E7" s="17" t="s">
        <v>25</v>
      </c>
      <c r="F7" s="18" t="s">
        <v>26</v>
      </c>
      <c r="G7" s="20">
        <v>3236449.08</v>
      </c>
      <c r="H7" s="21">
        <v>3050000</v>
      </c>
      <c r="I7" s="19">
        <f>G7-H7</f>
        <v>186449.08</v>
      </c>
      <c r="J7" s="44" t="s">
        <v>27</v>
      </c>
      <c r="K7" s="45"/>
      <c r="L7" s="46"/>
      <c r="M7" s="44" t="s">
        <v>28</v>
      </c>
      <c r="N7" s="47" t="s">
        <v>22</v>
      </c>
    </row>
    <row r="8" s="1" customFormat="1" ht="166" customHeight="1" spans="1:14">
      <c r="A8" s="17">
        <v>3</v>
      </c>
      <c r="B8" s="17" t="s">
        <v>15</v>
      </c>
      <c r="C8" s="17" t="s">
        <v>29</v>
      </c>
      <c r="D8" s="17" t="s">
        <v>24</v>
      </c>
      <c r="E8" s="17" t="s">
        <v>25</v>
      </c>
      <c r="F8" s="18" t="s">
        <v>30</v>
      </c>
      <c r="G8" s="20">
        <v>1128117.99</v>
      </c>
      <c r="H8" s="21">
        <v>1128117.99</v>
      </c>
      <c r="I8" s="19">
        <f t="shared" ref="I8:I29" si="0">G8-H8</f>
        <v>0</v>
      </c>
      <c r="J8" s="44" t="s">
        <v>31</v>
      </c>
      <c r="K8" s="45"/>
      <c r="L8" s="46"/>
      <c r="M8" s="44" t="s">
        <v>32</v>
      </c>
      <c r="N8" s="47" t="s">
        <v>22</v>
      </c>
    </row>
    <row r="9" s="1" customFormat="1" ht="166" customHeight="1" spans="1:14">
      <c r="A9" s="17">
        <v>4</v>
      </c>
      <c r="B9" s="17" t="s">
        <v>15</v>
      </c>
      <c r="C9" s="17" t="s">
        <v>33</v>
      </c>
      <c r="D9" s="17" t="s">
        <v>24</v>
      </c>
      <c r="E9" s="17" t="s">
        <v>25</v>
      </c>
      <c r="F9" s="18" t="s">
        <v>34</v>
      </c>
      <c r="G9" s="20">
        <v>2336166.61</v>
      </c>
      <c r="H9" s="21">
        <v>2224322.6</v>
      </c>
      <c r="I9" s="19">
        <f t="shared" si="0"/>
        <v>111844.01</v>
      </c>
      <c r="J9" s="44" t="s">
        <v>35</v>
      </c>
      <c r="K9" s="45"/>
      <c r="L9" s="46"/>
      <c r="M9" s="44" t="s">
        <v>36</v>
      </c>
      <c r="N9" s="47" t="s">
        <v>22</v>
      </c>
    </row>
    <row r="10" s="1" customFormat="1" ht="166" customHeight="1" spans="1:14">
      <c r="A10" s="17">
        <v>5</v>
      </c>
      <c r="B10" s="17" t="s">
        <v>15</v>
      </c>
      <c r="C10" s="17" t="s">
        <v>37</v>
      </c>
      <c r="D10" s="17" t="s">
        <v>24</v>
      </c>
      <c r="E10" s="17" t="s">
        <v>25</v>
      </c>
      <c r="F10" s="18" t="s">
        <v>38</v>
      </c>
      <c r="G10" s="20">
        <v>859867.25</v>
      </c>
      <c r="H10" s="21">
        <v>859867.25</v>
      </c>
      <c r="I10" s="19">
        <f t="shared" si="0"/>
        <v>0</v>
      </c>
      <c r="J10" s="44" t="s">
        <v>39</v>
      </c>
      <c r="K10" s="45"/>
      <c r="L10" s="46"/>
      <c r="M10" s="44" t="s">
        <v>40</v>
      </c>
      <c r="N10" s="47" t="s">
        <v>22</v>
      </c>
    </row>
    <row r="11" s="1" customFormat="1" ht="166" customHeight="1" spans="1:14">
      <c r="A11" s="17">
        <v>6</v>
      </c>
      <c r="B11" s="17" t="s">
        <v>41</v>
      </c>
      <c r="C11" s="22" t="s">
        <v>42</v>
      </c>
      <c r="D11" s="17" t="s">
        <v>43</v>
      </c>
      <c r="E11" s="17" t="s">
        <v>18</v>
      </c>
      <c r="F11" s="23" t="s">
        <v>44</v>
      </c>
      <c r="G11" s="20">
        <v>872129</v>
      </c>
      <c r="H11" s="21">
        <v>872129</v>
      </c>
      <c r="I11" s="19">
        <f t="shared" si="0"/>
        <v>0</v>
      </c>
      <c r="J11" s="44" t="s">
        <v>45</v>
      </c>
      <c r="K11" s="45"/>
      <c r="L11" s="46"/>
      <c r="M11" s="44" t="s">
        <v>46</v>
      </c>
      <c r="N11" s="47" t="s">
        <v>22</v>
      </c>
    </row>
    <row r="12" s="1" customFormat="1" ht="166" customHeight="1" spans="1:14">
      <c r="A12" s="17">
        <v>7</v>
      </c>
      <c r="B12" s="17" t="s">
        <v>41</v>
      </c>
      <c r="C12" s="22" t="s">
        <v>47</v>
      </c>
      <c r="D12" s="17" t="s">
        <v>48</v>
      </c>
      <c r="E12" s="17" t="s">
        <v>18</v>
      </c>
      <c r="F12" s="23" t="s">
        <v>49</v>
      </c>
      <c r="G12" s="20">
        <v>329114.5</v>
      </c>
      <c r="H12" s="21">
        <v>329114.5</v>
      </c>
      <c r="I12" s="19">
        <f t="shared" si="0"/>
        <v>0</v>
      </c>
      <c r="J12" s="44" t="s">
        <v>50</v>
      </c>
      <c r="K12" s="45"/>
      <c r="L12" s="46"/>
      <c r="M12" s="44" t="s">
        <v>46</v>
      </c>
      <c r="N12" s="47" t="s">
        <v>22</v>
      </c>
    </row>
    <row r="13" s="1" customFormat="1" ht="166" customHeight="1" spans="1:14">
      <c r="A13" s="17">
        <v>8</v>
      </c>
      <c r="B13" s="17" t="s">
        <v>41</v>
      </c>
      <c r="C13" s="22" t="s">
        <v>51</v>
      </c>
      <c r="D13" s="17" t="s">
        <v>52</v>
      </c>
      <c r="E13" s="17" t="s">
        <v>18</v>
      </c>
      <c r="F13" s="23" t="s">
        <v>53</v>
      </c>
      <c r="G13" s="20">
        <v>1626848.32</v>
      </c>
      <c r="H13" s="21">
        <v>1626848.32</v>
      </c>
      <c r="I13" s="19">
        <f t="shared" si="0"/>
        <v>0</v>
      </c>
      <c r="J13" s="44" t="s">
        <v>54</v>
      </c>
      <c r="K13" s="45"/>
      <c r="L13" s="46"/>
      <c r="M13" s="44" t="s">
        <v>46</v>
      </c>
      <c r="N13" s="47" t="s">
        <v>22</v>
      </c>
    </row>
    <row r="14" s="1" customFormat="1" ht="166" customHeight="1" spans="1:14">
      <c r="A14" s="17">
        <v>9</v>
      </c>
      <c r="B14" s="17" t="s">
        <v>41</v>
      </c>
      <c r="C14" s="22" t="s">
        <v>55</v>
      </c>
      <c r="D14" s="17" t="s">
        <v>56</v>
      </c>
      <c r="E14" s="17" t="s">
        <v>18</v>
      </c>
      <c r="F14" s="23" t="s">
        <v>57</v>
      </c>
      <c r="G14" s="19">
        <v>246023.89</v>
      </c>
      <c r="H14" s="21">
        <v>246023.89</v>
      </c>
      <c r="I14" s="19">
        <f t="shared" si="0"/>
        <v>0</v>
      </c>
      <c r="J14" s="44" t="s">
        <v>58</v>
      </c>
      <c r="K14" s="45"/>
      <c r="L14" s="46"/>
      <c r="M14" s="44" t="s">
        <v>46</v>
      </c>
      <c r="N14" s="47" t="s">
        <v>22</v>
      </c>
    </row>
    <row r="15" s="1" customFormat="1" ht="166" customHeight="1" spans="1:14">
      <c r="A15" s="17">
        <v>10</v>
      </c>
      <c r="B15" s="17" t="s">
        <v>41</v>
      </c>
      <c r="C15" s="22" t="s">
        <v>59</v>
      </c>
      <c r="D15" s="17" t="s">
        <v>17</v>
      </c>
      <c r="E15" s="17" t="s">
        <v>18</v>
      </c>
      <c r="F15" s="23" t="s">
        <v>60</v>
      </c>
      <c r="G15" s="24">
        <v>1061472</v>
      </c>
      <c r="H15" s="21">
        <v>1061472</v>
      </c>
      <c r="I15" s="19">
        <f t="shared" si="0"/>
        <v>0</v>
      </c>
      <c r="J15" s="44" t="s">
        <v>61</v>
      </c>
      <c r="K15" s="45"/>
      <c r="L15" s="46"/>
      <c r="M15" s="44" t="s">
        <v>46</v>
      </c>
      <c r="N15" s="47" t="s">
        <v>22</v>
      </c>
    </row>
    <row r="16" s="1" customFormat="1" ht="166" customHeight="1" spans="1:14">
      <c r="A16" s="17">
        <v>11</v>
      </c>
      <c r="B16" s="17" t="s">
        <v>41</v>
      </c>
      <c r="C16" s="17" t="s">
        <v>62</v>
      </c>
      <c r="D16" s="17" t="s">
        <v>63</v>
      </c>
      <c r="E16" s="17" t="s">
        <v>18</v>
      </c>
      <c r="F16" s="18" t="s">
        <v>64</v>
      </c>
      <c r="G16" s="20">
        <v>1150758.3</v>
      </c>
      <c r="H16" s="21">
        <v>1150758.3</v>
      </c>
      <c r="I16" s="19">
        <f t="shared" si="0"/>
        <v>0</v>
      </c>
      <c r="J16" s="44" t="s">
        <v>65</v>
      </c>
      <c r="K16" s="45"/>
      <c r="L16" s="46"/>
      <c r="M16" s="44" t="s">
        <v>46</v>
      </c>
      <c r="N16" s="47" t="s">
        <v>22</v>
      </c>
    </row>
    <row r="17" s="1" customFormat="1" ht="166" customHeight="1" spans="1:14">
      <c r="A17" s="17">
        <v>12</v>
      </c>
      <c r="B17" s="17" t="s">
        <v>41</v>
      </c>
      <c r="C17" s="17" t="s">
        <v>66</v>
      </c>
      <c r="D17" s="17" t="s">
        <v>63</v>
      </c>
      <c r="E17" s="17" t="s">
        <v>18</v>
      </c>
      <c r="F17" s="18" t="s">
        <v>67</v>
      </c>
      <c r="G17" s="20">
        <v>129029.99</v>
      </c>
      <c r="H17" s="21">
        <v>129029.99</v>
      </c>
      <c r="I17" s="19">
        <f t="shared" si="0"/>
        <v>0</v>
      </c>
      <c r="J17" s="44" t="s">
        <v>68</v>
      </c>
      <c r="K17" s="45"/>
      <c r="L17" s="46"/>
      <c r="M17" s="44" t="s">
        <v>46</v>
      </c>
      <c r="N17" s="47" t="s">
        <v>22</v>
      </c>
    </row>
    <row r="18" s="1" customFormat="1" ht="166" customHeight="1" spans="1:14">
      <c r="A18" s="17">
        <v>13</v>
      </c>
      <c r="B18" s="17" t="s">
        <v>41</v>
      </c>
      <c r="C18" s="17" t="s">
        <v>69</v>
      </c>
      <c r="D18" s="17" t="s">
        <v>48</v>
      </c>
      <c r="E18" s="17" t="s">
        <v>18</v>
      </c>
      <c r="F18" s="18" t="s">
        <v>70</v>
      </c>
      <c r="G18" s="20">
        <v>1066641</v>
      </c>
      <c r="H18" s="21">
        <v>1066641</v>
      </c>
      <c r="I18" s="19">
        <f t="shared" si="0"/>
        <v>0</v>
      </c>
      <c r="J18" s="44" t="s">
        <v>71</v>
      </c>
      <c r="K18" s="45"/>
      <c r="L18" s="46"/>
      <c r="M18" s="44" t="s">
        <v>46</v>
      </c>
      <c r="N18" s="47" t="s">
        <v>22</v>
      </c>
    </row>
    <row r="19" s="1" customFormat="1" ht="166" customHeight="1" spans="1:14">
      <c r="A19" s="17">
        <v>14</v>
      </c>
      <c r="B19" s="17" t="s">
        <v>41</v>
      </c>
      <c r="C19" s="22" t="s">
        <v>72</v>
      </c>
      <c r="D19" s="17" t="s">
        <v>73</v>
      </c>
      <c r="E19" s="17" t="s">
        <v>25</v>
      </c>
      <c r="F19" s="23" t="s">
        <v>74</v>
      </c>
      <c r="G19" s="19">
        <v>377867.62</v>
      </c>
      <c r="H19" s="21">
        <v>377867.62</v>
      </c>
      <c r="I19" s="19">
        <f t="shared" si="0"/>
        <v>0</v>
      </c>
      <c r="J19" s="44" t="s">
        <v>75</v>
      </c>
      <c r="K19" s="45"/>
      <c r="L19" s="46"/>
      <c r="M19" s="44" t="s">
        <v>46</v>
      </c>
      <c r="N19" s="47" t="s">
        <v>22</v>
      </c>
    </row>
    <row r="20" s="1" customFormat="1" ht="166" customHeight="1" spans="1:14">
      <c r="A20" s="17">
        <v>15</v>
      </c>
      <c r="B20" s="17" t="s">
        <v>41</v>
      </c>
      <c r="C20" s="22" t="s">
        <v>76</v>
      </c>
      <c r="D20" s="17" t="s">
        <v>77</v>
      </c>
      <c r="E20" s="17" t="s">
        <v>25</v>
      </c>
      <c r="F20" s="23" t="s">
        <v>78</v>
      </c>
      <c r="G20" s="19">
        <v>348629.83</v>
      </c>
      <c r="H20" s="21">
        <v>348629.83</v>
      </c>
      <c r="I20" s="19">
        <f t="shared" si="0"/>
        <v>0</v>
      </c>
      <c r="J20" s="44" t="s">
        <v>79</v>
      </c>
      <c r="K20" s="45"/>
      <c r="L20" s="46"/>
      <c r="M20" s="44" t="s">
        <v>46</v>
      </c>
      <c r="N20" s="47" t="s">
        <v>22</v>
      </c>
    </row>
    <row r="21" s="1" customFormat="1" ht="166" customHeight="1" spans="1:14">
      <c r="A21" s="17">
        <v>16</v>
      </c>
      <c r="B21" s="17" t="s">
        <v>41</v>
      </c>
      <c r="C21" s="22" t="s">
        <v>80</v>
      </c>
      <c r="D21" s="17" t="s">
        <v>81</v>
      </c>
      <c r="E21" s="17" t="s">
        <v>25</v>
      </c>
      <c r="F21" s="25" t="s">
        <v>82</v>
      </c>
      <c r="G21" s="19">
        <v>394720.57</v>
      </c>
      <c r="H21" s="21">
        <v>394720.57</v>
      </c>
      <c r="I21" s="19">
        <f t="shared" si="0"/>
        <v>0</v>
      </c>
      <c r="J21" s="44" t="s">
        <v>83</v>
      </c>
      <c r="K21" s="45"/>
      <c r="L21" s="46"/>
      <c r="M21" s="44" t="s">
        <v>46</v>
      </c>
      <c r="N21" s="47" t="s">
        <v>22</v>
      </c>
    </row>
    <row r="22" s="1" customFormat="1" ht="153" customHeight="1" spans="1:14">
      <c r="A22" s="17">
        <v>17</v>
      </c>
      <c r="B22" s="17" t="s">
        <v>41</v>
      </c>
      <c r="C22" s="22" t="s">
        <v>84</v>
      </c>
      <c r="D22" s="17" t="s">
        <v>85</v>
      </c>
      <c r="E22" s="17" t="s">
        <v>25</v>
      </c>
      <c r="F22" s="26" t="s">
        <v>86</v>
      </c>
      <c r="G22" s="20">
        <v>336291.49</v>
      </c>
      <c r="H22" s="21">
        <v>336291.49</v>
      </c>
      <c r="I22" s="19">
        <f t="shared" si="0"/>
        <v>0</v>
      </c>
      <c r="J22" s="44" t="s">
        <v>87</v>
      </c>
      <c r="K22" s="45"/>
      <c r="L22" s="46"/>
      <c r="M22" s="44" t="s">
        <v>46</v>
      </c>
      <c r="N22" s="47" t="s">
        <v>22</v>
      </c>
    </row>
    <row r="23" s="1" customFormat="1" ht="143" customHeight="1" spans="1:14">
      <c r="A23" s="17">
        <v>18</v>
      </c>
      <c r="B23" s="17" t="s">
        <v>41</v>
      </c>
      <c r="C23" s="22" t="s">
        <v>88</v>
      </c>
      <c r="D23" s="17" t="s">
        <v>24</v>
      </c>
      <c r="E23" s="17" t="s">
        <v>25</v>
      </c>
      <c r="F23" s="23" t="s">
        <v>89</v>
      </c>
      <c r="G23" s="20">
        <v>736213</v>
      </c>
      <c r="H23" s="21">
        <v>736213</v>
      </c>
      <c r="I23" s="19">
        <f t="shared" si="0"/>
        <v>0</v>
      </c>
      <c r="J23" s="44" t="s">
        <v>90</v>
      </c>
      <c r="K23" s="45"/>
      <c r="L23" s="46"/>
      <c r="M23" s="44" t="s">
        <v>46</v>
      </c>
      <c r="N23" s="47" t="s">
        <v>22</v>
      </c>
    </row>
    <row r="24" s="1" customFormat="1" ht="131" customHeight="1" spans="1:14">
      <c r="A24" s="17">
        <v>19</v>
      </c>
      <c r="B24" s="17" t="s">
        <v>41</v>
      </c>
      <c r="C24" s="17" t="s">
        <v>91</v>
      </c>
      <c r="D24" s="17" t="s">
        <v>92</v>
      </c>
      <c r="E24" s="17" t="s">
        <v>25</v>
      </c>
      <c r="F24" s="18" t="s">
        <v>93</v>
      </c>
      <c r="G24" s="20">
        <v>1005371.28</v>
      </c>
      <c r="H24" s="21">
        <v>1005371.28</v>
      </c>
      <c r="I24" s="19">
        <f t="shared" si="0"/>
        <v>0</v>
      </c>
      <c r="J24" s="44" t="s">
        <v>94</v>
      </c>
      <c r="K24" s="45"/>
      <c r="L24" s="46"/>
      <c r="M24" s="44" t="s">
        <v>46</v>
      </c>
      <c r="N24" s="47" t="s">
        <v>22</v>
      </c>
    </row>
    <row r="25" s="1" customFormat="1" ht="124" customHeight="1" spans="1:14">
      <c r="A25" s="17">
        <v>20</v>
      </c>
      <c r="B25" s="17" t="s">
        <v>41</v>
      </c>
      <c r="C25" s="17" t="s">
        <v>95</v>
      </c>
      <c r="D25" s="17" t="s">
        <v>77</v>
      </c>
      <c r="E25" s="17" t="s">
        <v>25</v>
      </c>
      <c r="F25" s="18" t="s">
        <v>96</v>
      </c>
      <c r="G25" s="20">
        <v>1578145</v>
      </c>
      <c r="H25" s="19">
        <v>1578145</v>
      </c>
      <c r="I25" s="19">
        <f t="shared" si="0"/>
        <v>0</v>
      </c>
      <c r="J25" s="44" t="s">
        <v>97</v>
      </c>
      <c r="K25" s="45"/>
      <c r="L25" s="46"/>
      <c r="M25" s="44" t="s">
        <v>46</v>
      </c>
      <c r="N25" s="47" t="s">
        <v>22</v>
      </c>
    </row>
    <row r="26" s="1" customFormat="1" ht="124" customHeight="1" spans="1:14">
      <c r="A26" s="17">
        <v>21</v>
      </c>
      <c r="B26" s="17" t="s">
        <v>41</v>
      </c>
      <c r="C26" s="17" t="s">
        <v>98</v>
      </c>
      <c r="D26" s="17" t="s">
        <v>17</v>
      </c>
      <c r="E26" s="17" t="s">
        <v>18</v>
      </c>
      <c r="F26" s="17" t="s">
        <v>99</v>
      </c>
      <c r="G26" s="19">
        <v>1040088</v>
      </c>
      <c r="H26" s="19">
        <v>691600.91</v>
      </c>
      <c r="I26" s="19">
        <f t="shared" si="0"/>
        <v>348487.09</v>
      </c>
      <c r="J26" s="44" t="s">
        <v>100</v>
      </c>
      <c r="K26" s="45"/>
      <c r="L26" s="46"/>
      <c r="M26" s="44" t="s">
        <v>46</v>
      </c>
      <c r="N26" s="47" t="s">
        <v>22</v>
      </c>
    </row>
    <row r="27" s="1" customFormat="1" ht="124" customHeight="1" spans="1:14">
      <c r="A27" s="17">
        <v>21</v>
      </c>
      <c r="B27" s="17" t="s">
        <v>15</v>
      </c>
      <c r="C27" s="17" t="s">
        <v>101</v>
      </c>
      <c r="D27" s="17" t="s">
        <v>102</v>
      </c>
      <c r="E27" s="17" t="s">
        <v>103</v>
      </c>
      <c r="F27" s="17" t="s">
        <v>104</v>
      </c>
      <c r="G27" s="19">
        <v>48046.61</v>
      </c>
      <c r="H27" s="19">
        <v>48046.61</v>
      </c>
      <c r="I27" s="19">
        <f t="shared" si="0"/>
        <v>0</v>
      </c>
      <c r="J27" s="44" t="s">
        <v>105</v>
      </c>
      <c r="K27" s="45"/>
      <c r="L27" s="46"/>
      <c r="M27" s="44" t="s">
        <v>106</v>
      </c>
      <c r="N27" s="47" t="s">
        <v>22</v>
      </c>
    </row>
    <row r="28" s="1" customFormat="1" ht="123" customHeight="1" spans="1:14">
      <c r="A28" s="17">
        <v>22</v>
      </c>
      <c r="B28" s="17" t="s">
        <v>107</v>
      </c>
      <c r="C28" s="17" t="s">
        <v>108</v>
      </c>
      <c r="D28" s="17" t="s">
        <v>102</v>
      </c>
      <c r="E28" s="17" t="s">
        <v>103</v>
      </c>
      <c r="F28" s="17" t="s">
        <v>109</v>
      </c>
      <c r="G28" s="19">
        <v>199500</v>
      </c>
      <c r="H28" s="19">
        <v>199500</v>
      </c>
      <c r="I28" s="19">
        <f t="shared" si="0"/>
        <v>0</v>
      </c>
      <c r="J28" s="44" t="s">
        <v>110</v>
      </c>
      <c r="K28" s="45"/>
      <c r="L28" s="46"/>
      <c r="M28" s="44" t="s">
        <v>111</v>
      </c>
      <c r="N28" s="47" t="s">
        <v>22</v>
      </c>
    </row>
    <row r="29" s="1" customFormat="1" ht="116" customHeight="1" spans="1:14">
      <c r="A29" s="17">
        <v>23</v>
      </c>
      <c r="B29" s="17" t="s">
        <v>112</v>
      </c>
      <c r="C29" s="17" t="s">
        <v>113</v>
      </c>
      <c r="D29" s="17" t="s">
        <v>102</v>
      </c>
      <c r="E29" s="17" t="s">
        <v>103</v>
      </c>
      <c r="F29" s="17" t="s">
        <v>114</v>
      </c>
      <c r="G29" s="19">
        <v>14500</v>
      </c>
      <c r="H29" s="19">
        <v>14500</v>
      </c>
      <c r="I29" s="19">
        <f t="shared" si="0"/>
        <v>0</v>
      </c>
      <c r="J29" s="44" t="s">
        <v>115</v>
      </c>
      <c r="K29" s="45"/>
      <c r="L29" s="46"/>
      <c r="M29" s="44" t="s">
        <v>116</v>
      </c>
      <c r="N29" s="47" t="s">
        <v>22</v>
      </c>
    </row>
    <row r="30" s="3" customFormat="1" ht="45" customHeight="1" spans="1:14">
      <c r="A30" s="27"/>
      <c r="B30" s="28"/>
      <c r="C30" s="28"/>
      <c r="D30" s="28"/>
      <c r="E30" s="28"/>
      <c r="F30" s="29"/>
      <c r="G30" s="30">
        <f>SUM(G6:G29)</f>
        <v>20836780.18</v>
      </c>
      <c r="H30" s="30">
        <f>SUM(H6:H29)</f>
        <v>20190000</v>
      </c>
      <c r="I30" s="30">
        <f>SUM(I6:I29)</f>
        <v>646780.180000001</v>
      </c>
      <c r="J30" s="48"/>
      <c r="K30" s="28"/>
      <c r="L30" s="28"/>
      <c r="M30" s="28"/>
      <c r="N30" s="22"/>
    </row>
    <row r="32" spans="6:6">
      <c r="F32" s="31"/>
    </row>
  </sheetData>
  <autoFilter xmlns:etc="http://www.wps.cn/officeDocument/2017/etCustomData" ref="A1:N30" etc:filterBottomFollowUsedRange="0">
    <extLst/>
  </autoFilter>
  <mergeCells count="38">
    <mergeCell ref="A2:N2"/>
    <mergeCell ref="H3:I3"/>
    <mergeCell ref="J6:L6"/>
    <mergeCell ref="J7:L7"/>
    <mergeCell ref="J8:L8"/>
    <mergeCell ref="J9:L9"/>
    <mergeCell ref="J10:L10"/>
    <mergeCell ref="J11:L11"/>
    <mergeCell ref="J12:L12"/>
    <mergeCell ref="J13:L13"/>
    <mergeCell ref="J14:L14"/>
    <mergeCell ref="J15:L15"/>
    <mergeCell ref="J16:L16"/>
    <mergeCell ref="J17:L17"/>
    <mergeCell ref="J18:L18"/>
    <mergeCell ref="J19:L19"/>
    <mergeCell ref="J20:L20"/>
    <mergeCell ref="J21:L21"/>
    <mergeCell ref="J22:L22"/>
    <mergeCell ref="J23:L23"/>
    <mergeCell ref="J24:L24"/>
    <mergeCell ref="J25:L25"/>
    <mergeCell ref="J26:L26"/>
    <mergeCell ref="J27:L27"/>
    <mergeCell ref="J28:L28"/>
    <mergeCell ref="J29:L29"/>
    <mergeCell ref="A3:A5"/>
    <mergeCell ref="B3:B5"/>
    <mergeCell ref="C3:C5"/>
    <mergeCell ref="D3:D5"/>
    <mergeCell ref="E3:E5"/>
    <mergeCell ref="F3:F5"/>
    <mergeCell ref="G3:G5"/>
    <mergeCell ref="H4:H5"/>
    <mergeCell ref="I4:I5"/>
    <mergeCell ref="M3:M5"/>
    <mergeCell ref="N3:N5"/>
    <mergeCell ref="J3:L5"/>
  </mergeCells>
  <printOptions gridLines="1"/>
  <pageMargins left="0.700694444444445" right="0.700694444444445" top="0.550694444444444" bottom="0.393055555555556" header="0.298611111111111" footer="0.298611111111111"/>
  <pageSetup paperSize="9" scale="55" fitToHeight="0" orientation="landscape" horizontalDpi="600"/>
  <headerFooter/>
  <rowBreaks count="3" manualBreakCount="3">
    <brk id="22" max="16383" man="1"/>
    <brk id="28" max="16383" man="1"/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王耀民</dc:creator>
  <cp:lastModifiedBy>清风徐来</cp:lastModifiedBy>
  <dcterms:created xsi:type="dcterms:W3CDTF">2022-12-16T14:05:00Z</dcterms:created>
  <dcterms:modified xsi:type="dcterms:W3CDTF">2025-12-29T08:51:51Z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756A8750EE3A4155B0E0FF1F1759350B_13</vt:lpwstr>
  </property>
  <property fmtid="{D5CDD505-2E9C-101B-9397-08002B2CF9AE}" pid="3" name="KSOProductBuildVer">
    <vt:lpwstr>2052-12.1.0.21171</vt:lpwstr>
  </property>
</Properties>
</file>